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限价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<sst xmlns="http://schemas.openxmlformats.org/spreadsheetml/2006/main" count="130" uniqueCount="43">
  <si>
    <t>2026年运维分公司灯具清洗采购标段一工程量清单</t>
  </si>
  <si>
    <t>序号</t>
  </si>
  <si>
    <t>名称</t>
  </si>
  <si>
    <t>单位</t>
  </si>
  <si>
    <t>1年维护次数</t>
  </si>
  <si>
    <t>维护工程量</t>
  </si>
  <si>
    <t>单项含税限价
（元*套）</t>
  </si>
  <si>
    <t>含税单价
（元*套）</t>
  </si>
  <si>
    <t>含税合计
（元）</t>
  </si>
  <si>
    <t>偏差</t>
  </si>
  <si>
    <t>备注</t>
  </si>
  <si>
    <t>一</t>
  </si>
  <si>
    <t>中西</t>
  </si>
  <si>
    <t>隧道25</t>
  </si>
  <si>
    <t>照明灯具</t>
  </si>
  <si>
    <t>套</t>
  </si>
  <si>
    <t>洞内隧道摄像机</t>
  </si>
  <si>
    <t>交通信号灯</t>
  </si>
  <si>
    <t>洞内情报板</t>
  </si>
  <si>
    <t>隧道引道灯</t>
  </si>
  <si>
    <t>洞口摄像机</t>
  </si>
  <si>
    <t>路段门架情报板</t>
  </si>
  <si>
    <t>路段F型情报板</t>
  </si>
  <si>
    <t>路段立柱情报板</t>
  </si>
  <si>
    <t>全程监控摄像机</t>
  </si>
  <si>
    <t>隧道射流风机</t>
  </si>
  <si>
    <t>安全生产费</t>
  </si>
  <si>
    <t>项</t>
  </si>
  <si>
    <t>不可竞争性费用，按照总价的2.5%计取，据实计量。</t>
  </si>
  <si>
    <t>小计</t>
  </si>
  <si>
    <t>二</t>
  </si>
  <si>
    <t>东南</t>
  </si>
  <si>
    <t>隧道59</t>
  </si>
  <si>
    <t>三</t>
  </si>
  <si>
    <t>江綦（南方）</t>
  </si>
  <si>
    <t>隧道4</t>
  </si>
  <si>
    <t>四</t>
  </si>
  <si>
    <t>南方</t>
  </si>
  <si>
    <t>隧道39</t>
  </si>
  <si>
    <t>小计（元）</t>
  </si>
  <si>
    <t>安全生产费小计（元）</t>
  </si>
  <si>
    <t>一标段合计（元）</t>
  </si>
  <si>
    <t>税率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</si>
</sst>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 applyProtection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 wrapText="1"/>
    </xf>
    <xf numFmtId="0" fontId="4" fillId="0" borderId="3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9" fontId="6" fillId="0" borderId="13" xfId="0" applyNumberFormat="1" applyFont="1" applyBorder="1" applyAlignment="1">
      <alignment horizontal="center" vertical="center"/>
    </xf>
    <xf numFmtId="9" fontId="6" fillId="0" borderId="1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1"/>
  <sheetViews>
    <sheetView tabSelected="1" workbookViewId="0">
      <selection activeCell="G8" sqref="G8"/>
    </sheetView>
  </sheetViews>
  <sheetFormatPr defaultColWidth="9" defaultRowHeight="14.25"/>
  <cols>
    <col min="2" max="2" width="20.5" customWidth="1"/>
    <col min="6" max="7" width="13.875" style="1" customWidth="1"/>
    <col min="8" max="8" width="17.625" customWidth="1"/>
    <col min="9" max="9" width="9.1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spans="1:10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6" t="s">
        <v>8</v>
      </c>
      <c r="I2" s="7" t="s">
        <v>9</v>
      </c>
      <c r="J2" s="8" t="s">
        <v>10</v>
      </c>
    </row>
    <row r="3" ht="23" customHeight="1" spans="1:10">
      <c r="A3" s="9" t="s">
        <v>11</v>
      </c>
      <c r="B3" s="9" t="s">
        <v>12</v>
      </c>
      <c r="C3" s="9" t="s">
        <v>13</v>
      </c>
      <c r="D3" s="9"/>
      <c r="E3" s="10"/>
      <c r="F3" s="11"/>
      <c r="G3" s="11"/>
      <c r="H3" s="12"/>
      <c r="I3" s="7"/>
      <c r="J3" s="8"/>
    </row>
    <row r="4" ht="23" customHeight="1" spans="1:10">
      <c r="A4" s="13">
        <v>1</v>
      </c>
      <c r="B4" s="13" t="s">
        <v>14</v>
      </c>
      <c r="C4" s="13" t="s">
        <v>15</v>
      </c>
      <c r="D4" s="13">
        <v>4</v>
      </c>
      <c r="E4" s="14">
        <v>42853</v>
      </c>
      <c r="F4" s="15">
        <v>5.2</v>
      </c>
      <c r="G4" s="16"/>
      <c r="H4" s="17">
        <f>ROUND($D4*$E4*G4,2)</f>
        <v>0</v>
      </c>
      <c r="I4" s="18">
        <f>F4-G4</f>
        <v>5.2</v>
      </c>
      <c r="J4" s="8"/>
    </row>
    <row r="5" ht="23" customHeight="1" spans="1:10">
      <c r="A5" s="13">
        <v>2</v>
      </c>
      <c r="B5" s="13" t="s">
        <v>16</v>
      </c>
      <c r="C5" s="13" t="s">
        <v>15</v>
      </c>
      <c r="D5" s="13">
        <v>4</v>
      </c>
      <c r="E5" s="14">
        <v>799</v>
      </c>
      <c r="F5" s="15">
        <v>20</v>
      </c>
      <c r="G5" s="16"/>
      <c r="H5" s="17">
        <f t="shared" ref="H5:H14" si="0">ROUND(D5*E5*G5,2)</f>
        <v>0</v>
      </c>
      <c r="I5" s="18">
        <f t="shared" ref="I5:I14" si="1">F5-G5</f>
        <v>20</v>
      </c>
      <c r="J5" s="8"/>
    </row>
    <row r="6" ht="23" customHeight="1" spans="1:10">
      <c r="A6" s="13">
        <v>3</v>
      </c>
      <c r="B6" s="13" t="s">
        <v>17</v>
      </c>
      <c r="C6" s="13" t="s">
        <v>15</v>
      </c>
      <c r="D6" s="13">
        <v>4</v>
      </c>
      <c r="E6" s="14">
        <v>606</v>
      </c>
      <c r="F6" s="15">
        <v>18</v>
      </c>
      <c r="G6" s="16"/>
      <c r="H6" s="17">
        <f t="shared" si="0"/>
        <v>0</v>
      </c>
      <c r="I6" s="18">
        <f t="shared" si="1"/>
        <v>18</v>
      </c>
      <c r="J6" s="8"/>
    </row>
    <row r="7" ht="23" customHeight="1" spans="1:10">
      <c r="A7" s="13">
        <v>4</v>
      </c>
      <c r="B7" s="13" t="s">
        <v>18</v>
      </c>
      <c r="C7" s="13" t="s">
        <v>15</v>
      </c>
      <c r="D7" s="13">
        <v>4</v>
      </c>
      <c r="E7" s="14">
        <v>16</v>
      </c>
      <c r="F7" s="15">
        <v>100</v>
      </c>
      <c r="G7" s="16"/>
      <c r="H7" s="17">
        <f t="shared" si="0"/>
        <v>0</v>
      </c>
      <c r="I7" s="18">
        <f t="shared" si="1"/>
        <v>100</v>
      </c>
      <c r="J7" s="8"/>
    </row>
    <row r="8" ht="23" customHeight="1" spans="1:10">
      <c r="A8" s="13">
        <v>5</v>
      </c>
      <c r="B8" s="13" t="s">
        <v>19</v>
      </c>
      <c r="C8" s="13" t="s">
        <v>15</v>
      </c>
      <c r="D8" s="13">
        <v>4</v>
      </c>
      <c r="E8" s="14">
        <v>636</v>
      </c>
      <c r="F8" s="15">
        <v>18</v>
      </c>
      <c r="G8" s="16"/>
      <c r="H8" s="17">
        <f t="shared" si="0"/>
        <v>0</v>
      </c>
      <c r="I8" s="18">
        <f t="shared" si="1"/>
        <v>18</v>
      </c>
      <c r="J8" s="8"/>
    </row>
    <row r="9" ht="23" customHeight="1" spans="1:10">
      <c r="A9" s="13">
        <v>6</v>
      </c>
      <c r="B9" s="13" t="s">
        <v>20</v>
      </c>
      <c r="C9" s="13" t="s">
        <v>15</v>
      </c>
      <c r="D9" s="13">
        <v>4</v>
      </c>
      <c r="E9" s="14">
        <v>65</v>
      </c>
      <c r="F9" s="15">
        <v>20</v>
      </c>
      <c r="G9" s="16"/>
      <c r="H9" s="17">
        <f t="shared" si="0"/>
        <v>0</v>
      </c>
      <c r="I9" s="18">
        <f t="shared" si="1"/>
        <v>20</v>
      </c>
      <c r="J9" s="8"/>
    </row>
    <row r="10" ht="23" customHeight="1" spans="1:10">
      <c r="A10" s="13">
        <v>7</v>
      </c>
      <c r="B10" s="13" t="s">
        <v>21</v>
      </c>
      <c r="C10" s="13" t="s">
        <v>15</v>
      </c>
      <c r="D10" s="13">
        <v>2</v>
      </c>
      <c r="E10" s="14">
        <v>48</v>
      </c>
      <c r="F10" s="15">
        <v>200</v>
      </c>
      <c r="G10" s="16"/>
      <c r="H10" s="17">
        <f t="shared" si="0"/>
        <v>0</v>
      </c>
      <c r="I10" s="18">
        <f t="shared" si="1"/>
        <v>200</v>
      </c>
      <c r="J10" s="8"/>
    </row>
    <row r="11" ht="23" customHeight="1" spans="1:10">
      <c r="A11" s="13">
        <v>8</v>
      </c>
      <c r="B11" s="13" t="s">
        <v>22</v>
      </c>
      <c r="C11" s="13" t="s">
        <v>15</v>
      </c>
      <c r="D11" s="13">
        <v>2</v>
      </c>
      <c r="E11" s="14">
        <v>148</v>
      </c>
      <c r="F11" s="15">
        <v>110</v>
      </c>
      <c r="G11" s="16"/>
      <c r="H11" s="17">
        <f t="shared" si="0"/>
        <v>0</v>
      </c>
      <c r="I11" s="18">
        <f t="shared" si="1"/>
        <v>110</v>
      </c>
      <c r="J11" s="8"/>
    </row>
    <row r="12" ht="23" customHeight="1" spans="1:10">
      <c r="A12" s="13">
        <v>9</v>
      </c>
      <c r="B12" s="13" t="s">
        <v>23</v>
      </c>
      <c r="C12" s="13" t="s">
        <v>15</v>
      </c>
      <c r="D12" s="13">
        <v>2</v>
      </c>
      <c r="E12" s="14">
        <v>10</v>
      </c>
      <c r="F12" s="15">
        <v>100</v>
      </c>
      <c r="G12" s="16"/>
      <c r="H12" s="17">
        <f t="shared" si="0"/>
        <v>0</v>
      </c>
      <c r="I12" s="18">
        <f t="shared" si="1"/>
        <v>100</v>
      </c>
      <c r="J12" s="8"/>
    </row>
    <row r="13" ht="23" customHeight="1" spans="1:10">
      <c r="A13" s="13">
        <v>10</v>
      </c>
      <c r="B13" s="13" t="s">
        <v>24</v>
      </c>
      <c r="C13" s="13" t="s">
        <v>15</v>
      </c>
      <c r="D13" s="13"/>
      <c r="E13" s="14">
        <v>0</v>
      </c>
      <c r="F13" s="15">
        <v>299.676052</v>
      </c>
      <c r="G13" s="16"/>
      <c r="H13" s="17">
        <f t="shared" si="0"/>
        <v>0</v>
      </c>
      <c r="I13" s="18">
        <f t="shared" si="1"/>
        <v>299.676052</v>
      </c>
      <c r="J13" s="8"/>
    </row>
    <row r="14" ht="23" customHeight="1" spans="1:10">
      <c r="A14" s="13">
        <v>11</v>
      </c>
      <c r="B14" s="13" t="s">
        <v>25</v>
      </c>
      <c r="C14" s="13" t="s">
        <v>15</v>
      </c>
      <c r="D14" s="13">
        <v>4</v>
      </c>
      <c r="E14" s="14">
        <v>303</v>
      </c>
      <c r="F14" s="15">
        <v>50</v>
      </c>
      <c r="G14" s="16"/>
      <c r="H14" s="17">
        <f t="shared" si="0"/>
        <v>0</v>
      </c>
      <c r="I14" s="18">
        <f t="shared" si="1"/>
        <v>50</v>
      </c>
      <c r="J14" s="8"/>
    </row>
    <row r="15" ht="44" customHeight="1" spans="1:10">
      <c r="A15" s="13">
        <v>12</v>
      </c>
      <c r="B15" s="13" t="s">
        <v>26</v>
      </c>
      <c r="C15" s="13" t="s">
        <v>27</v>
      </c>
      <c r="D15" s="19">
        <v>1</v>
      </c>
      <c r="E15" s="20" t="s">
        <v>28</v>
      </c>
      <c r="F15" s="21"/>
      <c r="G15" s="15"/>
      <c r="H15" s="17">
        <v>29266.16</v>
      </c>
      <c r="I15" s="22"/>
      <c r="J15" s="8"/>
    </row>
    <row r="16" ht="21" customHeight="1" spans="1:10">
      <c r="A16" s="9" t="s">
        <v>29</v>
      </c>
      <c r="B16" s="9"/>
      <c r="C16" s="9"/>
      <c r="D16" s="9"/>
      <c r="E16" s="10"/>
      <c r="F16" s="23"/>
      <c r="G16" s="23"/>
      <c r="H16" s="12">
        <f>SUM(H4:H15)</f>
        <v>29266.16</v>
      </c>
      <c r="I16" s="7"/>
      <c r="J16" s="8"/>
    </row>
    <row r="17" ht="21" customHeight="1" spans="1:10">
      <c r="A17" s="9" t="s">
        <v>30</v>
      </c>
      <c r="B17" s="9" t="s">
        <v>31</v>
      </c>
      <c r="C17" s="9" t="s">
        <v>32</v>
      </c>
      <c r="D17" s="9"/>
      <c r="E17" s="10"/>
      <c r="F17" s="23"/>
      <c r="G17" s="23"/>
      <c r="H17" s="12"/>
      <c r="I17" s="7"/>
      <c r="J17" s="8"/>
    </row>
    <row r="18" ht="21" customHeight="1" spans="1:10">
      <c r="A18" s="13">
        <v>1</v>
      </c>
      <c r="B18" s="13" t="s">
        <v>14</v>
      </c>
      <c r="C18" s="13" t="s">
        <v>15</v>
      </c>
      <c r="D18" s="13">
        <v>2</v>
      </c>
      <c r="E18" s="14">
        <v>60150</v>
      </c>
      <c r="F18" s="15">
        <v>5.2</v>
      </c>
      <c r="G18" s="16"/>
      <c r="H18" s="17">
        <f>ROUND($D18*$E18*G18,2)</f>
        <v>0</v>
      </c>
      <c r="I18" s="18">
        <f t="shared" ref="I18:I28" si="2">F18-G18</f>
        <v>5.2</v>
      </c>
      <c r="J18" s="8"/>
    </row>
    <row r="19" ht="21" customHeight="1" spans="1:10">
      <c r="A19" s="13">
        <v>2</v>
      </c>
      <c r="B19" s="13" t="s">
        <v>16</v>
      </c>
      <c r="C19" s="13" t="s">
        <v>15</v>
      </c>
      <c r="D19" s="13">
        <v>2</v>
      </c>
      <c r="E19" s="14">
        <v>1150</v>
      </c>
      <c r="F19" s="15">
        <v>20</v>
      </c>
      <c r="G19" s="16"/>
      <c r="H19" s="17">
        <f t="shared" ref="H19:H28" si="3">ROUND(D19*E19*G19,2)</f>
        <v>0</v>
      </c>
      <c r="I19" s="18">
        <f t="shared" si="2"/>
        <v>20</v>
      </c>
      <c r="J19" s="8"/>
    </row>
    <row r="20" ht="21" customHeight="1" spans="1:10">
      <c r="A20" s="13">
        <v>3</v>
      </c>
      <c r="B20" s="13" t="s">
        <v>17</v>
      </c>
      <c r="C20" s="13" t="s">
        <v>15</v>
      </c>
      <c r="D20" s="13">
        <v>2</v>
      </c>
      <c r="E20" s="14">
        <v>1104</v>
      </c>
      <c r="F20" s="15">
        <v>18</v>
      </c>
      <c r="G20" s="16"/>
      <c r="H20" s="17">
        <f t="shared" si="3"/>
        <v>0</v>
      </c>
      <c r="I20" s="18">
        <f t="shared" si="2"/>
        <v>18</v>
      </c>
      <c r="J20" s="8"/>
    </row>
    <row r="21" ht="21" customHeight="1" spans="1:10">
      <c r="A21" s="13">
        <v>4</v>
      </c>
      <c r="B21" s="13" t="s">
        <v>18</v>
      </c>
      <c r="C21" s="13" t="s">
        <v>15</v>
      </c>
      <c r="D21" s="13">
        <v>2</v>
      </c>
      <c r="E21" s="14">
        <v>53</v>
      </c>
      <c r="F21" s="15">
        <v>100</v>
      </c>
      <c r="G21" s="16"/>
      <c r="H21" s="17">
        <f t="shared" si="3"/>
        <v>0</v>
      </c>
      <c r="I21" s="18">
        <f t="shared" si="2"/>
        <v>100</v>
      </c>
      <c r="J21" s="8"/>
    </row>
    <row r="22" ht="21" customHeight="1" spans="1:10">
      <c r="A22" s="13">
        <v>5</v>
      </c>
      <c r="B22" s="13" t="s">
        <v>19</v>
      </c>
      <c r="C22" s="13" t="s">
        <v>15</v>
      </c>
      <c r="D22" s="13">
        <v>2</v>
      </c>
      <c r="E22" s="14">
        <v>635</v>
      </c>
      <c r="F22" s="15">
        <v>18</v>
      </c>
      <c r="G22" s="16"/>
      <c r="H22" s="17">
        <f t="shared" si="3"/>
        <v>0</v>
      </c>
      <c r="I22" s="18">
        <f t="shared" si="2"/>
        <v>18</v>
      </c>
      <c r="J22" s="8"/>
    </row>
    <row r="23" ht="21" customHeight="1" spans="1:10">
      <c r="A23" s="13">
        <v>6</v>
      </c>
      <c r="B23" s="13" t="s">
        <v>20</v>
      </c>
      <c r="C23" s="13" t="s">
        <v>15</v>
      </c>
      <c r="D23" s="13">
        <v>2</v>
      </c>
      <c r="E23" s="14">
        <v>83</v>
      </c>
      <c r="F23" s="15">
        <v>20</v>
      </c>
      <c r="G23" s="16"/>
      <c r="H23" s="17">
        <f t="shared" si="3"/>
        <v>0</v>
      </c>
      <c r="I23" s="18">
        <f t="shared" si="2"/>
        <v>20</v>
      </c>
      <c r="J23" s="8"/>
    </row>
    <row r="24" ht="21" customHeight="1" spans="1:10">
      <c r="A24" s="13">
        <v>7</v>
      </c>
      <c r="B24" s="13" t="s">
        <v>21</v>
      </c>
      <c r="C24" s="13" t="s">
        <v>15</v>
      </c>
      <c r="D24" s="13">
        <v>2</v>
      </c>
      <c r="E24" s="14">
        <v>6</v>
      </c>
      <c r="F24" s="15">
        <v>200</v>
      </c>
      <c r="G24" s="16"/>
      <c r="H24" s="17">
        <f t="shared" si="3"/>
        <v>0</v>
      </c>
      <c r="I24" s="18">
        <f t="shared" si="2"/>
        <v>200</v>
      </c>
      <c r="J24" s="8"/>
    </row>
    <row r="25" ht="21" customHeight="1" spans="1:10">
      <c r="A25" s="13">
        <v>8</v>
      </c>
      <c r="B25" s="13" t="s">
        <v>22</v>
      </c>
      <c r="C25" s="13" t="s">
        <v>15</v>
      </c>
      <c r="D25" s="13">
        <v>2</v>
      </c>
      <c r="E25" s="14">
        <v>74</v>
      </c>
      <c r="F25" s="15">
        <v>110</v>
      </c>
      <c r="G25" s="16"/>
      <c r="H25" s="17">
        <f t="shared" si="3"/>
        <v>0</v>
      </c>
      <c r="I25" s="18">
        <f t="shared" si="2"/>
        <v>110</v>
      </c>
      <c r="J25" s="8"/>
    </row>
    <row r="26" ht="21" customHeight="1" spans="1:10">
      <c r="A26" s="13">
        <v>9</v>
      </c>
      <c r="B26" s="13" t="s">
        <v>23</v>
      </c>
      <c r="C26" s="13" t="s">
        <v>15</v>
      </c>
      <c r="D26" s="13">
        <v>2</v>
      </c>
      <c r="E26" s="14">
        <v>0</v>
      </c>
      <c r="F26" s="15">
        <v>100</v>
      </c>
      <c r="G26" s="16"/>
      <c r="H26" s="17">
        <f t="shared" si="3"/>
        <v>0</v>
      </c>
      <c r="I26" s="18">
        <f t="shared" si="2"/>
        <v>100</v>
      </c>
      <c r="J26" s="8"/>
    </row>
    <row r="27" ht="21" customHeight="1" spans="1:10">
      <c r="A27" s="13">
        <v>10</v>
      </c>
      <c r="B27" s="13" t="s">
        <v>24</v>
      </c>
      <c r="C27" s="13" t="s">
        <v>15</v>
      </c>
      <c r="D27" s="13">
        <v>2</v>
      </c>
      <c r="E27" s="14">
        <v>0</v>
      </c>
      <c r="F27" s="15">
        <v>299.676052</v>
      </c>
      <c r="G27" s="16"/>
      <c r="H27" s="17">
        <f t="shared" si="3"/>
        <v>0</v>
      </c>
      <c r="I27" s="18">
        <f t="shared" si="2"/>
        <v>299.676052</v>
      </c>
      <c r="J27" s="8"/>
    </row>
    <row r="28" ht="21" customHeight="1" spans="1:10">
      <c r="A28" s="13">
        <v>11</v>
      </c>
      <c r="B28" s="13" t="s">
        <v>25</v>
      </c>
      <c r="C28" s="13" t="s">
        <v>15</v>
      </c>
      <c r="D28" s="13">
        <v>2</v>
      </c>
      <c r="E28" s="14">
        <v>562</v>
      </c>
      <c r="F28" s="15">
        <v>50</v>
      </c>
      <c r="G28" s="16"/>
      <c r="H28" s="17">
        <f t="shared" si="3"/>
        <v>0</v>
      </c>
      <c r="I28" s="18">
        <f t="shared" si="2"/>
        <v>50</v>
      </c>
      <c r="J28" s="8"/>
    </row>
    <row r="29" ht="39" customHeight="1" spans="1:10">
      <c r="A29" s="6">
        <v>12</v>
      </c>
      <c r="B29" s="6" t="s">
        <v>26</v>
      </c>
      <c r="C29" s="6" t="s">
        <v>27</v>
      </c>
      <c r="D29" s="6">
        <v>1</v>
      </c>
      <c r="E29" s="24" t="s">
        <v>28</v>
      </c>
      <c r="F29" s="25"/>
      <c r="G29" s="26"/>
      <c r="H29" s="27">
        <v>20574.1</v>
      </c>
      <c r="I29" s="7"/>
      <c r="J29" s="8"/>
    </row>
    <row r="30" ht="21" customHeight="1" spans="1:10">
      <c r="A30" s="9" t="s">
        <v>29</v>
      </c>
      <c r="B30" s="9"/>
      <c r="C30" s="9"/>
      <c r="D30" s="9"/>
      <c r="E30" s="10"/>
      <c r="F30" s="23"/>
      <c r="G30" s="23"/>
      <c r="H30" s="12">
        <f>SUM(H18:H29)</f>
        <v>20574.1</v>
      </c>
      <c r="I30" s="7"/>
      <c r="J30" s="8"/>
    </row>
    <row r="31" ht="21" customHeight="1" spans="1:10">
      <c r="A31" s="9" t="s">
        <v>33</v>
      </c>
      <c r="B31" s="9" t="s">
        <v>34</v>
      </c>
      <c r="C31" s="9" t="s">
        <v>35</v>
      </c>
      <c r="D31" s="9"/>
      <c r="E31" s="10"/>
      <c r="F31" s="23"/>
      <c r="G31" s="23"/>
      <c r="H31" s="12"/>
      <c r="I31" s="7"/>
      <c r="J31" s="8"/>
    </row>
    <row r="32" ht="21" customHeight="1" spans="1:10">
      <c r="A32" s="13">
        <v>1</v>
      </c>
      <c r="B32" s="13" t="s">
        <v>14</v>
      </c>
      <c r="C32" s="13" t="s">
        <v>15</v>
      </c>
      <c r="D32" s="13">
        <v>2</v>
      </c>
      <c r="E32" s="14">
        <v>5700</v>
      </c>
      <c r="F32" s="15">
        <v>5.2</v>
      </c>
      <c r="G32" s="16"/>
      <c r="H32" s="17">
        <f>ROUND($D32*$E32*G32,2)</f>
        <v>0</v>
      </c>
      <c r="I32" s="18">
        <f t="shared" ref="I32:I42" si="4">F32-G32</f>
        <v>5.2</v>
      </c>
      <c r="J32" s="8"/>
    </row>
    <row r="33" ht="21" customHeight="1" spans="1:10">
      <c r="A33" s="13">
        <v>2</v>
      </c>
      <c r="B33" s="13" t="s">
        <v>16</v>
      </c>
      <c r="C33" s="13" t="s">
        <v>15</v>
      </c>
      <c r="D33" s="13">
        <v>2</v>
      </c>
      <c r="E33" s="14">
        <v>162</v>
      </c>
      <c r="F33" s="15">
        <v>20</v>
      </c>
      <c r="G33" s="16"/>
      <c r="H33" s="17">
        <f t="shared" ref="H33:H42" si="5">ROUND(D33*E33*G33,2)</f>
        <v>0</v>
      </c>
      <c r="I33" s="18">
        <f t="shared" si="4"/>
        <v>20</v>
      </c>
      <c r="J33" s="8"/>
    </row>
    <row r="34" ht="21" customHeight="1" spans="1:10">
      <c r="A34" s="13">
        <v>3</v>
      </c>
      <c r="B34" s="13" t="s">
        <v>17</v>
      </c>
      <c r="C34" s="13" t="s">
        <v>15</v>
      </c>
      <c r="D34" s="13">
        <v>2</v>
      </c>
      <c r="E34" s="14">
        <v>76</v>
      </c>
      <c r="F34" s="15">
        <v>18</v>
      </c>
      <c r="G34" s="16"/>
      <c r="H34" s="17">
        <f t="shared" si="5"/>
        <v>0</v>
      </c>
      <c r="I34" s="18">
        <f t="shared" si="4"/>
        <v>18</v>
      </c>
      <c r="J34" s="8"/>
    </row>
    <row r="35" ht="21" customHeight="1" spans="1:10">
      <c r="A35" s="13">
        <v>4</v>
      </c>
      <c r="B35" s="13" t="s">
        <v>18</v>
      </c>
      <c r="C35" s="13" t="s">
        <v>15</v>
      </c>
      <c r="D35" s="13">
        <v>2</v>
      </c>
      <c r="E35" s="14">
        <v>8</v>
      </c>
      <c r="F35" s="15">
        <v>100</v>
      </c>
      <c r="G35" s="16"/>
      <c r="H35" s="17">
        <f t="shared" si="5"/>
        <v>0</v>
      </c>
      <c r="I35" s="18">
        <f t="shared" si="4"/>
        <v>100</v>
      </c>
      <c r="J35" s="8"/>
    </row>
    <row r="36" ht="21" customHeight="1" spans="1:10">
      <c r="A36" s="13">
        <v>5</v>
      </c>
      <c r="B36" s="13" t="s">
        <v>19</v>
      </c>
      <c r="C36" s="13" t="s">
        <v>15</v>
      </c>
      <c r="D36" s="13">
        <v>2</v>
      </c>
      <c r="E36" s="14">
        <v>80</v>
      </c>
      <c r="F36" s="15">
        <v>18</v>
      </c>
      <c r="G36" s="16"/>
      <c r="H36" s="17">
        <f t="shared" si="5"/>
        <v>0</v>
      </c>
      <c r="I36" s="18">
        <f t="shared" si="4"/>
        <v>18</v>
      </c>
      <c r="J36" s="8"/>
    </row>
    <row r="37" ht="21" customHeight="1" spans="1:10">
      <c r="A37" s="13">
        <v>6</v>
      </c>
      <c r="B37" s="13" t="s">
        <v>20</v>
      </c>
      <c r="C37" s="13" t="s">
        <v>15</v>
      </c>
      <c r="D37" s="13">
        <v>2</v>
      </c>
      <c r="E37" s="14">
        <v>8</v>
      </c>
      <c r="F37" s="15">
        <v>20</v>
      </c>
      <c r="G37" s="16"/>
      <c r="H37" s="17">
        <f t="shared" si="5"/>
        <v>0</v>
      </c>
      <c r="I37" s="18">
        <f t="shared" si="4"/>
        <v>20</v>
      </c>
      <c r="J37" s="8"/>
    </row>
    <row r="38" ht="21" customHeight="1" spans="1:10">
      <c r="A38" s="13">
        <v>7</v>
      </c>
      <c r="B38" s="13" t="s">
        <v>21</v>
      </c>
      <c r="C38" s="13" t="s">
        <v>15</v>
      </c>
      <c r="D38" s="13">
        <v>2</v>
      </c>
      <c r="E38" s="14">
        <v>2</v>
      </c>
      <c r="F38" s="15">
        <v>200</v>
      </c>
      <c r="G38" s="16"/>
      <c r="H38" s="17">
        <f t="shared" si="5"/>
        <v>0</v>
      </c>
      <c r="I38" s="18">
        <f t="shared" si="4"/>
        <v>200</v>
      </c>
      <c r="J38" s="8"/>
    </row>
    <row r="39" ht="21" customHeight="1" spans="1:10">
      <c r="A39" s="13">
        <v>8</v>
      </c>
      <c r="B39" s="13" t="s">
        <v>22</v>
      </c>
      <c r="C39" s="13" t="s">
        <v>15</v>
      </c>
      <c r="D39" s="13">
        <v>2</v>
      </c>
      <c r="E39" s="14">
        <v>18</v>
      </c>
      <c r="F39" s="15">
        <v>110</v>
      </c>
      <c r="G39" s="16"/>
      <c r="H39" s="17">
        <f t="shared" si="5"/>
        <v>0</v>
      </c>
      <c r="I39" s="18">
        <f t="shared" si="4"/>
        <v>110</v>
      </c>
      <c r="J39" s="8"/>
    </row>
    <row r="40" ht="21" customHeight="1" spans="1:10">
      <c r="A40" s="13">
        <v>9</v>
      </c>
      <c r="B40" s="13" t="s">
        <v>23</v>
      </c>
      <c r="C40" s="13" t="s">
        <v>15</v>
      </c>
      <c r="D40" s="13">
        <v>2</v>
      </c>
      <c r="E40" s="14">
        <v>4</v>
      </c>
      <c r="F40" s="15">
        <v>100</v>
      </c>
      <c r="G40" s="16"/>
      <c r="H40" s="17">
        <f t="shared" si="5"/>
        <v>0</v>
      </c>
      <c r="I40" s="18">
        <f t="shared" si="4"/>
        <v>100</v>
      </c>
      <c r="J40" s="8"/>
    </row>
    <row r="41" ht="21" customHeight="1" spans="1:10">
      <c r="A41" s="13">
        <v>10</v>
      </c>
      <c r="B41" s="13" t="s">
        <v>24</v>
      </c>
      <c r="C41" s="13" t="s">
        <v>15</v>
      </c>
      <c r="D41" s="13">
        <v>2</v>
      </c>
      <c r="E41" s="14">
        <v>0</v>
      </c>
      <c r="F41" s="15">
        <v>299.676052</v>
      </c>
      <c r="G41" s="16"/>
      <c r="H41" s="17">
        <f t="shared" si="5"/>
        <v>0</v>
      </c>
      <c r="I41" s="18">
        <f t="shared" si="4"/>
        <v>299.676052</v>
      </c>
      <c r="J41" s="8"/>
    </row>
    <row r="42" ht="21" customHeight="1" spans="1:10">
      <c r="A42" s="13">
        <v>11</v>
      </c>
      <c r="B42" s="13" t="s">
        <v>25</v>
      </c>
      <c r="C42" s="13" t="s">
        <v>15</v>
      </c>
      <c r="D42" s="13">
        <v>2</v>
      </c>
      <c r="E42" s="14">
        <v>60</v>
      </c>
      <c r="F42" s="15">
        <v>50</v>
      </c>
      <c r="G42" s="16"/>
      <c r="H42" s="17">
        <f t="shared" si="5"/>
        <v>0</v>
      </c>
      <c r="I42" s="18">
        <f t="shared" si="4"/>
        <v>50</v>
      </c>
      <c r="J42" s="8"/>
    </row>
    <row r="43" ht="32" customHeight="1" spans="1:10">
      <c r="A43" s="13">
        <v>12</v>
      </c>
      <c r="B43" s="13" t="s">
        <v>26</v>
      </c>
      <c r="C43" s="13" t="s">
        <v>27</v>
      </c>
      <c r="D43" s="13">
        <v>1</v>
      </c>
      <c r="E43" s="24" t="s">
        <v>28</v>
      </c>
      <c r="F43" s="25"/>
      <c r="G43" s="28"/>
      <c r="H43" s="17">
        <v>2121.4</v>
      </c>
      <c r="I43" s="7"/>
      <c r="J43" s="8"/>
    </row>
    <row r="44" ht="21" customHeight="1" spans="1:10">
      <c r="A44" s="9" t="s">
        <v>29</v>
      </c>
      <c r="B44" s="9"/>
      <c r="C44" s="9"/>
      <c r="D44" s="9"/>
      <c r="E44" s="10"/>
      <c r="F44" s="23"/>
      <c r="G44" s="23"/>
      <c r="H44" s="12">
        <f>SUM(H32:H43)</f>
        <v>2121.4</v>
      </c>
      <c r="I44" s="7"/>
      <c r="J44" s="8"/>
    </row>
    <row r="45" ht="21" customHeight="1" spans="1:10">
      <c r="A45" s="9" t="s">
        <v>36</v>
      </c>
      <c r="B45" s="9" t="s">
        <v>37</v>
      </c>
      <c r="C45" s="9" t="s">
        <v>38</v>
      </c>
      <c r="D45" s="9"/>
      <c r="E45" s="10"/>
      <c r="F45" s="23"/>
      <c r="G45" s="23"/>
      <c r="H45" s="12"/>
      <c r="I45" s="7"/>
      <c r="J45" s="8"/>
    </row>
    <row r="46" ht="21" customHeight="1" spans="1:10">
      <c r="A46" s="13">
        <v>1</v>
      </c>
      <c r="B46" s="13" t="s">
        <v>14</v>
      </c>
      <c r="C46" s="13" t="s">
        <v>15</v>
      </c>
      <c r="D46" s="13">
        <v>4</v>
      </c>
      <c r="E46" s="14">
        <v>47893</v>
      </c>
      <c r="F46" s="15">
        <v>5.2</v>
      </c>
      <c r="G46" s="16"/>
      <c r="H46" s="17">
        <f>ROUND($D46*$E46*G46,2)</f>
        <v>0</v>
      </c>
      <c r="I46" s="18">
        <f t="shared" ref="I46:I57" si="6">F46-G46</f>
        <v>5.2</v>
      </c>
      <c r="J46" s="8"/>
    </row>
    <row r="47" ht="21" customHeight="1" spans="1:10">
      <c r="A47" s="13">
        <v>2</v>
      </c>
      <c r="B47" s="13" t="s">
        <v>16</v>
      </c>
      <c r="C47" s="13" t="s">
        <v>15</v>
      </c>
      <c r="D47" s="13">
        <v>4</v>
      </c>
      <c r="E47" s="14">
        <v>971</v>
      </c>
      <c r="F47" s="15">
        <v>20</v>
      </c>
      <c r="G47" s="16"/>
      <c r="H47" s="17">
        <f t="shared" ref="H47:H56" si="7">ROUND(D47*E47*G47,2)</f>
        <v>0</v>
      </c>
      <c r="I47" s="18">
        <f t="shared" si="6"/>
        <v>20</v>
      </c>
      <c r="J47" s="8"/>
    </row>
    <row r="48" ht="21" customHeight="1" spans="1:10">
      <c r="A48" s="13">
        <v>3</v>
      </c>
      <c r="B48" s="13" t="s">
        <v>17</v>
      </c>
      <c r="C48" s="13" t="s">
        <v>15</v>
      </c>
      <c r="D48" s="13">
        <v>4</v>
      </c>
      <c r="E48" s="14">
        <v>1010</v>
      </c>
      <c r="F48" s="15">
        <v>18</v>
      </c>
      <c r="G48" s="16"/>
      <c r="H48" s="17">
        <f t="shared" si="7"/>
        <v>0</v>
      </c>
      <c r="I48" s="18">
        <f t="shared" si="6"/>
        <v>18</v>
      </c>
      <c r="J48" s="8"/>
    </row>
    <row r="49" ht="21" customHeight="1" spans="1:10">
      <c r="A49" s="13">
        <v>4</v>
      </c>
      <c r="B49" s="13" t="s">
        <v>18</v>
      </c>
      <c r="C49" s="13" t="s">
        <v>15</v>
      </c>
      <c r="D49" s="13">
        <v>4</v>
      </c>
      <c r="E49" s="14">
        <v>54</v>
      </c>
      <c r="F49" s="15">
        <v>100</v>
      </c>
      <c r="G49" s="16"/>
      <c r="H49" s="17">
        <f t="shared" si="7"/>
        <v>0</v>
      </c>
      <c r="I49" s="18">
        <f t="shared" si="6"/>
        <v>100</v>
      </c>
      <c r="J49" s="8"/>
    </row>
    <row r="50" ht="21" customHeight="1" spans="1:10">
      <c r="A50" s="13">
        <v>5</v>
      </c>
      <c r="B50" s="13" t="s">
        <v>19</v>
      </c>
      <c r="C50" s="13" t="s">
        <v>15</v>
      </c>
      <c r="D50" s="13">
        <v>4</v>
      </c>
      <c r="E50" s="14">
        <v>696</v>
      </c>
      <c r="F50" s="15">
        <v>18</v>
      </c>
      <c r="G50" s="16"/>
      <c r="H50" s="17">
        <f t="shared" si="7"/>
        <v>0</v>
      </c>
      <c r="I50" s="18">
        <f t="shared" si="6"/>
        <v>18</v>
      </c>
      <c r="J50" s="8"/>
    </row>
    <row r="51" ht="21" customHeight="1" spans="1:10">
      <c r="A51" s="13">
        <v>6</v>
      </c>
      <c r="B51" s="13" t="s">
        <v>20</v>
      </c>
      <c r="C51" s="13" t="s">
        <v>15</v>
      </c>
      <c r="D51" s="13">
        <v>4</v>
      </c>
      <c r="E51" s="14">
        <v>64</v>
      </c>
      <c r="F51" s="15">
        <v>20</v>
      </c>
      <c r="G51" s="16"/>
      <c r="H51" s="17">
        <f t="shared" si="7"/>
        <v>0</v>
      </c>
      <c r="I51" s="18">
        <f t="shared" si="6"/>
        <v>20</v>
      </c>
      <c r="J51" s="8"/>
    </row>
    <row r="52" ht="21" customHeight="1" spans="1:10">
      <c r="A52" s="13">
        <v>7</v>
      </c>
      <c r="B52" s="13" t="s">
        <v>21</v>
      </c>
      <c r="C52" s="13" t="s">
        <v>15</v>
      </c>
      <c r="D52" s="13">
        <v>2</v>
      </c>
      <c r="E52" s="14">
        <v>34</v>
      </c>
      <c r="F52" s="15">
        <v>200</v>
      </c>
      <c r="G52" s="16"/>
      <c r="H52" s="17">
        <f t="shared" si="7"/>
        <v>0</v>
      </c>
      <c r="I52" s="18">
        <f t="shared" si="6"/>
        <v>200</v>
      </c>
      <c r="J52" s="8"/>
    </row>
    <row r="53" ht="21" customHeight="1" spans="1:10">
      <c r="A53" s="13">
        <v>8</v>
      </c>
      <c r="B53" s="13" t="s">
        <v>22</v>
      </c>
      <c r="C53" s="13" t="s">
        <v>15</v>
      </c>
      <c r="D53" s="13">
        <v>2</v>
      </c>
      <c r="E53" s="14">
        <v>85</v>
      </c>
      <c r="F53" s="15">
        <v>110</v>
      </c>
      <c r="G53" s="16"/>
      <c r="H53" s="17">
        <f t="shared" si="7"/>
        <v>0</v>
      </c>
      <c r="I53" s="18">
        <f t="shared" si="6"/>
        <v>110</v>
      </c>
      <c r="J53" s="8"/>
    </row>
    <row r="54" ht="21" customHeight="1" spans="1:10">
      <c r="A54" s="13">
        <v>9</v>
      </c>
      <c r="B54" s="13" t="s">
        <v>23</v>
      </c>
      <c r="C54" s="13" t="s">
        <v>15</v>
      </c>
      <c r="D54" s="13">
        <v>2</v>
      </c>
      <c r="E54" s="14">
        <v>23</v>
      </c>
      <c r="F54" s="15">
        <v>100</v>
      </c>
      <c r="G54" s="16"/>
      <c r="H54" s="17">
        <f t="shared" si="7"/>
        <v>0</v>
      </c>
      <c r="I54" s="18">
        <f t="shared" si="6"/>
        <v>100</v>
      </c>
      <c r="J54" s="8"/>
    </row>
    <row r="55" ht="21" customHeight="1" spans="1:10">
      <c r="A55" s="13">
        <v>10</v>
      </c>
      <c r="B55" s="13" t="s">
        <v>24</v>
      </c>
      <c r="C55" s="13" t="s">
        <v>15</v>
      </c>
      <c r="D55" s="13">
        <v>2</v>
      </c>
      <c r="E55" s="14">
        <v>214</v>
      </c>
      <c r="F55" s="15">
        <v>299.676052</v>
      </c>
      <c r="G55" s="16"/>
      <c r="H55" s="17">
        <f t="shared" si="7"/>
        <v>0</v>
      </c>
      <c r="I55" s="18">
        <f t="shared" si="6"/>
        <v>299.676052</v>
      </c>
      <c r="J55" s="8"/>
    </row>
    <row r="56" ht="21" customHeight="1" spans="1:10">
      <c r="A56" s="13">
        <v>11</v>
      </c>
      <c r="B56" s="13" t="s">
        <v>25</v>
      </c>
      <c r="C56" s="13" t="s">
        <v>15</v>
      </c>
      <c r="D56" s="13">
        <v>4</v>
      </c>
      <c r="E56" s="14">
        <v>458</v>
      </c>
      <c r="F56" s="15">
        <v>50</v>
      </c>
      <c r="G56" s="16"/>
      <c r="H56" s="17">
        <f t="shared" si="7"/>
        <v>0</v>
      </c>
      <c r="I56" s="18">
        <f t="shared" si="6"/>
        <v>50</v>
      </c>
      <c r="J56" s="8"/>
    </row>
    <row r="57" ht="27" customHeight="1" spans="1:10">
      <c r="A57" s="13">
        <v>12</v>
      </c>
      <c r="B57" s="13" t="s">
        <v>26</v>
      </c>
      <c r="C57" s="13" t="s">
        <v>27</v>
      </c>
      <c r="D57" s="13">
        <v>1</v>
      </c>
      <c r="E57" s="24" t="s">
        <v>28</v>
      </c>
      <c r="F57" s="25"/>
      <c r="G57" s="29"/>
      <c r="H57" s="17">
        <v>37004.19</v>
      </c>
      <c r="I57" s="18"/>
      <c r="J57" s="8"/>
    </row>
    <row r="58" ht="19" customHeight="1" spans="1:10">
      <c r="A58" s="6" t="s">
        <v>39</v>
      </c>
      <c r="B58" s="6"/>
      <c r="C58" s="6"/>
      <c r="D58" s="6"/>
      <c r="E58" s="5"/>
      <c r="F58" s="30"/>
      <c r="G58" s="30"/>
      <c r="H58" s="27">
        <f>SUM(H46:H57)</f>
        <v>37004.19</v>
      </c>
      <c r="I58" s="7"/>
      <c r="J58" s="8"/>
    </row>
    <row r="59" ht="21" customHeight="1" spans="1:10">
      <c r="A59" s="9" t="s">
        <v>40</v>
      </c>
      <c r="B59" s="9"/>
      <c r="C59" s="9"/>
      <c r="D59" s="31"/>
      <c r="E59" s="32"/>
      <c r="F59" s="33"/>
      <c r="G59" s="33"/>
      <c r="H59" s="34">
        <f>H57+H43+H29+H15</f>
        <v>88965.85</v>
      </c>
      <c r="I59" s="35"/>
      <c r="J59" s="36"/>
    </row>
    <row r="60" ht="21" customHeight="1" spans="1:10">
      <c r="A60" s="37" t="s">
        <v>41</v>
      </c>
      <c r="B60" s="38"/>
      <c r="C60" s="39"/>
      <c r="D60" s="40"/>
      <c r="E60" s="40"/>
      <c r="F60" s="41"/>
      <c r="G60" s="41"/>
      <c r="H60" s="40">
        <f>H16+H30+H44+H58</f>
        <v>88965.85</v>
      </c>
      <c r="I60" s="42"/>
      <c r="J60" s="43"/>
    </row>
    <row r="61" ht="24" customHeight="1" spans="1:10">
      <c r="A61" s="44" t="s">
        <v>42</v>
      </c>
      <c r="B61" s="44"/>
      <c r="C61" s="44"/>
      <c r="D61" s="45"/>
      <c r="E61" s="45"/>
      <c r="F61" s="46"/>
      <c r="G61" s="47">
        <v>0.03</v>
      </c>
      <c r="H61" s="48"/>
      <c r="I61" s="45"/>
      <c r="J61" s="45"/>
    </row>
  </sheetData>
  <sheetProtection algorithmName="SHA-512" hashValue="V3vNYVJFStM8tooMGMgrShX2yLPe3oMu0c/d+TV/DtPQ86ky9ILP1jIJF84hI/9jJxAKYlcNlMp3qG2IOUj2ZQ==" saltValue="9CcF6YSViOTwBZ5Hwd0KvA==" spinCount="100000" sheet="1" selectLockedCells="1" objects="1"/>
  <mergeCells count="13">
    <mergeCell ref="A1:J1"/>
    <mergeCell ref="E15:F15"/>
    <mergeCell ref="A16:C16"/>
    <mergeCell ref="E29:F29"/>
    <mergeCell ref="A30:C30"/>
    <mergeCell ref="E43:F43"/>
    <mergeCell ref="A44:C44"/>
    <mergeCell ref="E57:F57"/>
    <mergeCell ref="A58:C58"/>
    <mergeCell ref="A59:C59"/>
    <mergeCell ref="A60:C60"/>
    <mergeCell ref="A61:C61"/>
    <mergeCell ref="G61:H61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限价表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2025-12-19T07:05:00Z</dcterms:created>
  <dcterms:modified xsi:type="dcterms:W3CDTF">2025-12-19T07:45:50Z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29D059CD559D4301807104EB9A91C7FB_11</vt:lpwstr>
  </property>
  <property fmtid="{D5CDD505-2E9C-101B-9397-08002B2CF9AE}" pid="3" name="KSOProductBuildVer">
    <vt:lpwstr>2052-12.1.0.23542</vt:lpwstr>
  </property>
</Properties>
</file>